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7-2024_NPO_opakování\"/>
    </mc:Choice>
  </mc:AlternateContent>
  <xr:revisionPtr revIDLastSave="0" documentId="13_ncr:1_{705691F1-926F-4BAD-A057-881F2AE494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1" l="1"/>
  <c r="U8" i="1"/>
  <c r="V8" i="1"/>
  <c r="V7" i="1"/>
  <c r="R7" i="1"/>
  <c r="S11" i="1" l="1"/>
  <c r="U7" i="1"/>
  <c r="T11" i="1" l="1"/>
</calcChain>
</file>

<file path=xl/sharedStrings.xml><?xml version="1.0" encoding="utf-8"?>
<sst xmlns="http://schemas.openxmlformats.org/spreadsheetml/2006/main" count="55" uniqueCount="49">
  <si>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</si>
  <si>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</si>
  <si>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</si>
  <si>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</si>
  <si>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</si>
  <si>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</si>
  <si>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</si>
  <si>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</si>
  <si>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</si>
  <si>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</si>
  <si>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</si>
  <si>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</si>
  <si>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</si>
  <si>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</si>
  <si>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</si>
  <si>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</si>
  <si>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</si>
  <si>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</si>
  <si>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</si>
  <si>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</si>
  <si>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</si>
  <si>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</si>
  <si>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</si>
  <si>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</si>
  <si>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</si>
  <si>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</si>
  <si>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</si>
  <si>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</si>
  <si>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</si>
  <si>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</si>
  <si>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</si>
  <si>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</si>
  <si>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</si>
  <si>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Ilustrační obrázek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</si>
  <si>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</si>
  <si>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</si>
  <si>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</si>
  <si>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FKATURU</t>
    </r>
    <r>
      <rPr>
        <b/>
        <sz val="11"/>
        <rFont val="Calibri"/>
        <family val="2"/>
        <charset val="238"/>
      </rPr>
      <t xml:space="preserve">: NÁZEV A ČÍSLO DOTAČNÍHO PROJEKTU </t>
    </r>
  </si>
  <si>
    <t>Národní plán obnovy pro oblast vysokých škol pro roky 2022-2024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</si>
  <si>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Dodání ve smontovaném stavu a do určené místnosti.</t>
  </si>
  <si>
    <t>Ing. Petr Jiroušek,
Tel.: 37763 2813,
608 262 747</t>
  </si>
  <si>
    <t>Univerzitní 20,
301 00 Plzeň,
Centrum informatizace a výpočetní techniky - Odbor informačních systémů,
místnost UI 301</t>
  </si>
  <si>
    <t>Pracovní židle s nosností min. 130 kg</t>
  </si>
  <si>
    <r>
      <t xml:space="preserve">Houpací mechanismus.
Možnost nastavení výšky sedáku. Minimální výška sedáku od 40 cm do 50 cm. 
Celková výška min. 120 - 130 cm. 
Bederní opěrka.
Hlavová opěrka.
Polštářek pod hlavu.
Nastavitelné područky.
Materiál potahu: Textil, Polyuretan.
</t>
    </r>
    <r>
      <rPr>
        <b/>
        <sz val="11"/>
        <color rgb="FF000000"/>
        <rFont val="Calibri"/>
        <family val="2"/>
        <charset val="238"/>
      </rPr>
      <t>Plastový kříž.</t>
    </r>
    <r>
      <rPr>
        <sz val="11"/>
        <color rgb="FF000000"/>
        <rFont val="Calibri"/>
        <family val="2"/>
        <charset val="238"/>
      </rPr>
      <t xml:space="preserve">
Maximální nosnost: min. 130 kg.
Barva: černá.
Viz ilustrační obrázek. </t>
    </r>
  </si>
  <si>
    <t>Pracovní židle pro osoby s výškou až 200 cm</t>
  </si>
  <si>
    <r>
      <t xml:space="preserve">Houpací mechanismus.
Možnost nastavení výšky sedáku. Minimální výška sedáku od 50 cm do 60 cm. 
Hloubka židle od 56 cm až 60 cm.
Pro osoby s výškou až 200 cm. 
Hlavová opěrka.
Nastavitelné područky.
Materiál potahu: Textil, Polyuretan.
</t>
    </r>
    <r>
      <rPr>
        <b/>
        <sz val="11"/>
        <color rgb="FF000000"/>
        <rFont val="Calibri"/>
        <family val="2"/>
        <charset val="238"/>
      </rPr>
      <t xml:space="preserve">Kovový kříž a kostra. </t>
    </r>
    <r>
      <rPr>
        <sz val="11"/>
        <color rgb="FF000000"/>
        <rFont val="Calibri"/>
        <family val="2"/>
        <charset val="238"/>
      </rPr>
      <t xml:space="preserve">
Barva: černá.
Viz ilustrační obrázek.</t>
    </r>
  </si>
  <si>
    <t>30 dní (nejpozději do 14.6.2024 včetně fakturace z důvodu ukončení projektu - platí co nastane dříve)</t>
  </si>
  <si>
    <t>Společná faktura - fakturu doručit do 14.6.2024</t>
  </si>
  <si>
    <t>Příloha č. 2 Kupní smlouvy - technická specifikace
Nábytek pro ZČU (II.) 007 - 2024_opakování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</si>
</sst>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457199</xdr:colOff>
      <xdr:row>7</xdr:row>
      <xdr:rowOff>379810</xdr:rowOff>
    </xdr:from>
    <xdr:to>
      <xdr:col>6</xdr:col>
      <xdr:colOff>2220068</xdr:colOff>
      <xdr:row>7</xdr:row>
      <xdr:rowOff>3068185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AF81A56F-23C0-BFBF-2B58-DA2EFE0FA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11024" y="6742510"/>
          <a:ext cx="1762869" cy="2688375"/>
        </a:xfrm>
        <a:prstGeom prst="rect">
          <a:avLst/>
        </a:prstGeom>
      </xdr:spPr>
    </xdr:pic>
    <xdr:clientData/>
  </xdr:twoCellAnchor>
  <xdr:twoCellAnchor editAs="oneCell">
    <xdr:from>
      <xdr:col>6</xdr:col>
      <xdr:colOff>490204</xdr:colOff>
      <xdr:row>6</xdr:row>
      <xdr:rowOff>352425</xdr:rowOff>
    </xdr:from>
    <xdr:to>
      <xdr:col>6</xdr:col>
      <xdr:colOff>2258246</xdr:colOff>
      <xdr:row>6</xdr:row>
      <xdr:rowOff>2973017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C52B14E-4985-8DCE-A710-783321479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29529" y="3619500"/>
          <a:ext cx="1768042" cy="26205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N1" zoomScaleNormal="100" workbookViewId="0">
      <selection activeCell="T7" sqref="T7:T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49.5703125" style="1" customWidth="1"/>
    <col min="4" max="4" width="9.7109375" style="2" customWidth="1"/>
    <col min="5" max="5" width="10" style="3" customWidth="1"/>
    <col min="6" max="6" width="84.5703125" style="1" customWidth="1"/>
    <col min="7" max="7" width="41.5703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9.5703125" style="4" customWidth="1"/>
    <col min="12" max="12" width="16.7109375" style="1" customWidth="1"/>
    <col min="13" max="13" width="68.85546875" customWidth="1"/>
    <col min="14" max="14" width="33.7109375" customWidth="1"/>
    <col min="15" max="15" width="26" customWidth="1"/>
    <col min="16" max="16" width="35" style="4" customWidth="1"/>
    <col min="17" max="17" width="28.28515625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4.28515625" style="5" customWidth="1"/>
  </cols>
  <sheetData>
    <row r="1" spans="1:24" ht="39" customHeight="1" x14ac:dyDescent="0.25">
      <c r="B1" s="58" t="s">
        <v>48</v>
      </c>
      <c r="C1" s="58"/>
      <c r="D1" s="58"/>
      <c r="E1" s="58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4" customHeight="1" x14ac:dyDescent="0.25">
      <c r="B2" s="7"/>
      <c r="C2" s="7"/>
      <c r="D2" s="7"/>
      <c r="E2" s="7"/>
      <c r="H2" s="59"/>
      <c r="I2" s="60"/>
      <c r="J2" s="60"/>
      <c r="K2" s="60"/>
      <c r="L2" s="60"/>
      <c r="M2" s="60"/>
      <c r="N2" s="60"/>
      <c r="O2" s="60"/>
      <c r="P2" s="60"/>
      <c r="Q2" s="60"/>
      <c r="R2" s="1"/>
      <c r="T2" s="6"/>
      <c r="U2" s="6"/>
      <c r="V2" s="6"/>
      <c r="W2" s="6"/>
      <c r="X2" s="6"/>
    </row>
    <row r="3" spans="1:24" ht="22.5" customHeight="1" x14ac:dyDescent="0.25">
      <c r="B3" s="8"/>
      <c r="C3" s="9" t="s">
        <v>0</v>
      </c>
      <c r="D3" s="55"/>
      <c r="E3" s="55"/>
      <c r="F3" s="55"/>
      <c r="G3" s="55"/>
      <c r="H3" s="60"/>
      <c r="I3" s="60"/>
      <c r="J3" s="60"/>
      <c r="K3" s="60"/>
      <c r="L3" s="60"/>
      <c r="M3" s="60"/>
      <c r="N3" s="60"/>
      <c r="O3" s="60"/>
      <c r="P3" s="60"/>
      <c r="Q3" s="60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55"/>
      <c r="E4" s="55"/>
      <c r="F4" s="55"/>
      <c r="G4" s="55"/>
      <c r="H4" s="55"/>
      <c r="I4" s="55"/>
      <c r="J4" s="55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37</v>
      </c>
      <c r="N6" s="19" t="s">
        <v>13</v>
      </c>
      <c r="O6" s="21" t="s">
        <v>14</v>
      </c>
      <c r="P6" s="19" t="s">
        <v>15</v>
      </c>
      <c r="Q6" s="19" t="s">
        <v>34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43.75" customHeight="1" thickTop="1" x14ac:dyDescent="0.25">
      <c r="A7" s="23"/>
      <c r="B7" s="36">
        <v>1</v>
      </c>
      <c r="C7" s="37" t="s">
        <v>44</v>
      </c>
      <c r="D7" s="38">
        <v>5</v>
      </c>
      <c r="E7" s="39" t="s">
        <v>23</v>
      </c>
      <c r="F7" s="40" t="s">
        <v>45</v>
      </c>
      <c r="G7" s="40"/>
      <c r="H7" s="71"/>
      <c r="I7" s="37" t="s">
        <v>32</v>
      </c>
      <c r="J7" s="37" t="s">
        <v>32</v>
      </c>
      <c r="K7" s="65" t="s">
        <v>47</v>
      </c>
      <c r="L7" s="67" t="s">
        <v>36</v>
      </c>
      <c r="M7" s="63" t="s">
        <v>38</v>
      </c>
      <c r="N7" s="63" t="s">
        <v>39</v>
      </c>
      <c r="O7" s="63" t="s">
        <v>40</v>
      </c>
      <c r="P7" s="63" t="s">
        <v>41</v>
      </c>
      <c r="Q7" s="65" t="s">
        <v>46</v>
      </c>
      <c r="R7" s="41">
        <f>D7*S7</f>
        <v>47500</v>
      </c>
      <c r="S7" s="42">
        <v>9500</v>
      </c>
      <c r="T7" s="73"/>
      <c r="U7" s="43">
        <f>D7*T7</f>
        <v>0</v>
      </c>
      <c r="V7" s="44" t="str">
        <f>IF(ISNUMBER(T7), IF(T7&gt;S7,"NEVYHOVUJE","VYHOVUJE")," ")</f>
        <v xml:space="preserve"> </v>
      </c>
      <c r="W7" s="63"/>
      <c r="X7" s="69" t="s">
        <v>24</v>
      </c>
    </row>
    <row r="8" spans="1:24" ht="263.25" customHeight="1" thickBot="1" x14ac:dyDescent="0.3">
      <c r="A8" s="23"/>
      <c r="B8" s="45">
        <v>2</v>
      </c>
      <c r="C8" s="46" t="s">
        <v>42</v>
      </c>
      <c r="D8" s="47">
        <v>2</v>
      </c>
      <c r="E8" s="48" t="s">
        <v>23</v>
      </c>
      <c r="F8" s="49" t="s">
        <v>43</v>
      </c>
      <c r="G8" s="49"/>
      <c r="H8" s="72"/>
      <c r="I8" s="46" t="s">
        <v>32</v>
      </c>
      <c r="J8" s="46" t="s">
        <v>32</v>
      </c>
      <c r="K8" s="66"/>
      <c r="L8" s="68"/>
      <c r="M8" s="64"/>
      <c r="N8" s="64"/>
      <c r="O8" s="64"/>
      <c r="P8" s="64"/>
      <c r="Q8" s="66"/>
      <c r="R8" s="50">
        <f>D8*S8</f>
        <v>11000</v>
      </c>
      <c r="S8" s="51">
        <v>5500</v>
      </c>
      <c r="T8" s="74"/>
      <c r="U8" s="52">
        <f>D8*T8</f>
        <v>0</v>
      </c>
      <c r="V8" s="53" t="str">
        <f t="shared" ref="V8" si="0">IF(ISNUMBER(T8), IF(T8&gt;S8,"NEVYHOVUJE","VYHOVUJE")," ")</f>
        <v xml:space="preserve"> </v>
      </c>
      <c r="W8" s="64"/>
      <c r="X8" s="70"/>
    </row>
    <row r="9" spans="1:24" ht="13.5" customHeight="1" thickTop="1" thickBot="1" x14ac:dyDescent="0.3">
      <c r="C9"/>
      <c r="D9"/>
      <c r="E9"/>
      <c r="F9"/>
      <c r="G9"/>
      <c r="H9"/>
      <c r="I9"/>
      <c r="J9"/>
      <c r="K9"/>
      <c r="L9"/>
      <c r="P9"/>
      <c r="Q9"/>
      <c r="R9"/>
      <c r="U9" s="24"/>
    </row>
    <row r="10" spans="1:24" ht="60.75" customHeight="1" thickTop="1" thickBot="1" x14ac:dyDescent="0.3">
      <c r="B10" s="61" t="s">
        <v>25</v>
      </c>
      <c r="C10" s="61"/>
      <c r="D10" s="61"/>
      <c r="E10" s="61"/>
      <c r="F10" s="61"/>
      <c r="G10" s="61"/>
      <c r="H10" s="61"/>
      <c r="I10" s="61"/>
      <c r="J10" s="61"/>
      <c r="K10" s="61"/>
      <c r="L10" s="12"/>
      <c r="M10" s="12"/>
      <c r="N10" s="25"/>
      <c r="O10" s="25"/>
      <c r="P10" s="25"/>
      <c r="Q10" s="26"/>
      <c r="R10" s="26"/>
      <c r="S10" s="27" t="s">
        <v>26</v>
      </c>
      <c r="T10" s="62" t="s">
        <v>27</v>
      </c>
      <c r="U10" s="62"/>
      <c r="V10" s="62"/>
      <c r="W10" s="17"/>
    </row>
    <row r="11" spans="1:24" ht="33" customHeight="1" thickTop="1" thickBot="1" x14ac:dyDescent="0.3">
      <c r="B11" s="56" t="s">
        <v>35</v>
      </c>
      <c r="C11" s="56"/>
      <c r="D11" s="56"/>
      <c r="E11" s="56"/>
      <c r="F11" s="56"/>
      <c r="G11" s="56"/>
      <c r="H11" s="56"/>
      <c r="I11" s="54"/>
      <c r="J11" s="54"/>
      <c r="K11" s="28"/>
      <c r="N11" s="29"/>
      <c r="O11" s="29"/>
      <c r="P11" s="29"/>
      <c r="Q11" s="30"/>
      <c r="R11" s="30"/>
      <c r="S11" s="31">
        <f>SUM(R7:R8)</f>
        <v>58500</v>
      </c>
      <c r="T11" s="57">
        <f>SUM(U7:U8)</f>
        <v>0</v>
      </c>
      <c r="U11" s="57"/>
      <c r="V11" s="57"/>
    </row>
    <row r="12" spans="1:24" s="32" customFormat="1" ht="15.75" thickTop="1" x14ac:dyDescent="0.25">
      <c r="B12" s="32" t="s">
        <v>28</v>
      </c>
      <c r="X12" s="33"/>
    </row>
    <row r="13" spans="1:24" s="32" customFormat="1" x14ac:dyDescent="0.25">
      <c r="B13" s="34" t="s">
        <v>29</v>
      </c>
      <c r="C13" s="32" t="s">
        <v>30</v>
      </c>
      <c r="X13" s="33"/>
    </row>
    <row r="14" spans="1:24" s="32" customFormat="1" x14ac:dyDescent="0.25">
      <c r="B14" s="34" t="s">
        <v>29</v>
      </c>
      <c r="C14" s="32" t="s">
        <v>31</v>
      </c>
      <c r="X14" s="33"/>
    </row>
    <row r="15" spans="1:24" s="32" customFormat="1" x14ac:dyDescent="0.25">
      <c r="X15" s="33"/>
    </row>
    <row r="16" spans="1:24" s="32" customFormat="1" x14ac:dyDescent="0.25">
      <c r="X16" s="33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</sheetData>
  <sheetProtection algorithmName="SHA-512" hashValue="gzPROueBAEz4K/sq6m3Omksd/yMC0KXm7iIZ5Y75IxKwqSW8XxKMv+kttXlMaLay4vLzHNzOIN+hrvMiogRWbg==" saltValue="eLq7NLjx7ESrurwx97cxuQ==" spinCount="100000" sheet="1" objects="1" scenarios="1" selectLockedCells="1"/>
  <mergeCells count="15">
    <mergeCell ref="X7:X8"/>
    <mergeCell ref="Q7:Q8"/>
    <mergeCell ref="O7:O8"/>
    <mergeCell ref="P7:P8"/>
    <mergeCell ref="W7:W8"/>
    <mergeCell ref="B11:H11"/>
    <mergeCell ref="T11:V11"/>
    <mergeCell ref="B1:E1"/>
    <mergeCell ref="H2:Q3"/>
    <mergeCell ref="B10:K10"/>
    <mergeCell ref="T10:V10"/>
    <mergeCell ref="N7:N8"/>
    <mergeCell ref="K7:K8"/>
    <mergeCell ref="L7:L8"/>
    <mergeCell ref="M7:M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T7:T8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2024-04-12T05:26:49Z</cp:lastPrinted>
  <dcterms:created xsi:type="dcterms:W3CDTF">2014-03-05T12:43:32Z</dcterms:created>
  <dcterms:modified xsi:type="dcterms:W3CDTF">2024-04-15T08:04:26Z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